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ictor\Downloads\"/>
    </mc:Choice>
  </mc:AlternateContent>
  <xr:revisionPtr revIDLastSave="0" documentId="13_ncr:1_{D0C4755E-8CA1-462E-96C5-8F3055D2C589}" xr6:coauthVersionLast="47" xr6:coauthVersionMax="47" xr10:uidLastSave="{00000000-0000-0000-0000-000000000000}"/>
  <bookViews>
    <workbookView xWindow="-120" yWindow="-120" windowWidth="29040" windowHeight="15720" tabRatio="500" activeTab="4" xr2:uid="{00000000-000D-0000-FFFF-FFFF00000000}"/>
  </bookViews>
  <sheets>
    <sheet name="Instruções" sheetId="1" r:id="rId1"/>
    <sheet name="PROCV" sheetId="2" r:id="rId2"/>
    <sheet name="PROCH" sheetId="3" r:id="rId3"/>
    <sheet name="PROCX" sheetId="4" r:id="rId4"/>
    <sheet name="Exercícios" sheetId="5" r:id="rId5"/>
    <sheet name="Gabarit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4" i="4" l="1"/>
  <c r="D19" i="4"/>
  <c r="D14" i="4"/>
  <c r="C15" i="6"/>
  <c r="C13" i="6"/>
  <c r="C11" i="6"/>
  <c r="C9" i="6"/>
  <c r="C7" i="6"/>
  <c r="C5" i="6"/>
  <c r="D13" i="3"/>
  <c r="D12" i="3"/>
  <c r="D11" i="3"/>
  <c r="D17" i="2"/>
  <c r="D16" i="2"/>
  <c r="D15" i="2"/>
  <c r="D14" i="2"/>
</calcChain>
</file>

<file path=xl/sharedStrings.xml><?xml version="1.0" encoding="utf-8"?>
<sst xmlns="http://schemas.openxmlformats.org/spreadsheetml/2006/main" count="155" uniqueCount="106">
  <si>
    <t>PROCV, PROCH e PROCX — Prática</t>
  </si>
  <si>
    <t>Arquivo de apoio da aula: exemplos e exercícios</t>
  </si>
  <si>
    <t>Como usar este arquivo</t>
  </si>
  <si>
    <t>•</t>
  </si>
  <si>
    <t>Aba 'PROCV' — exemplo completo e funcional da função PROCV, com fórmulas já prontas.</t>
  </si>
  <si>
    <t>Aba 'PROCH' — exemplo completo e funcional da função PROCH, com fórmulas já prontas.</t>
  </si>
  <si>
    <t>Aba 'PROCX' — exemplo completo da lógica do PROCX (busca em qualquer direção).</t>
  </si>
  <si>
    <t>Aba 'Exercícios' — pratique você mesmo: preencha as células amarelas com as fórmulas pedidas.</t>
  </si>
  <si>
    <t>Aba 'Gabarito' — confira suas respostas depois de tentar resolver os exercícios.</t>
  </si>
  <si>
    <t>Legenda de cores</t>
  </si>
  <si>
    <t xml:space="preserve">   </t>
  </si>
  <si>
    <t>Célula de entrada — digite aqui o valor que você quer buscar</t>
  </si>
  <si>
    <t>Célula de fórmula — contém (ou deve conter) a função PROCV/PROCH/PROCX</t>
  </si>
  <si>
    <t>Observação importante sobre o PROCX</t>
  </si>
  <si>
    <t>O PROCX (XLOOKUP) só existe nas versões mais recentes do Excel (Microsoft 365 / Excel 2021+). Para garantir que este arquivo funcione em qualquer versão, a aba 'PROCX' usa fórmulas ÍNDICE + CORRESP, que produzem exatamente o mesmo resultado. A sintaxe real do PROCX para digitar no seu Excel está indicada em cada exemplo, em texto.</t>
  </si>
  <si>
    <t>PROCV — Busca Vertical</t>
  </si>
  <si>
    <t>Sintaxe: PROCV(valor_procurado; matriz_tabela; núm_índice_coluna; FALSO)</t>
  </si>
  <si>
    <t>Código</t>
  </si>
  <si>
    <t>Produto</t>
  </si>
  <si>
    <t>Categoria</t>
  </si>
  <si>
    <t>Estoque</t>
  </si>
  <si>
    <t>Preço (R$)</t>
  </si>
  <si>
    <t>P001</t>
  </si>
  <si>
    <t>Caneta</t>
  </si>
  <si>
    <t>Papelaria</t>
  </si>
  <si>
    <t>P002</t>
  </si>
  <si>
    <t>Notebook</t>
  </si>
  <si>
    <t>Eletrônicos</t>
  </si>
  <si>
    <t>P003</t>
  </si>
  <si>
    <t>Caderno</t>
  </si>
  <si>
    <t>P004</t>
  </si>
  <si>
    <t>Mouse</t>
  </si>
  <si>
    <t>P005</t>
  </si>
  <si>
    <t>Teclado</t>
  </si>
  <si>
    <t>P006</t>
  </si>
  <si>
    <t>Grampeador</t>
  </si>
  <si>
    <t>Exemplo interativo</t>
  </si>
  <si>
    <t>Digite um código de produto:</t>
  </si>
  <si>
    <t>Mude o código na célula amarela (ex: P004) e veja os resultados atualizarem automaticamente.</t>
  </si>
  <si>
    <t>PROCH — Busca Horizontal</t>
  </si>
  <si>
    <t>Sintaxe: PROCH(valor_procurado; matriz_tabela; núm_índice_linha; FALSO)</t>
  </si>
  <si>
    <t>Trimestre</t>
  </si>
  <si>
    <t>T1</t>
  </si>
  <si>
    <t>T2</t>
  </si>
  <si>
    <t>T3</t>
  </si>
  <si>
    <t>T4</t>
  </si>
  <si>
    <t>Vendas (R$)</t>
  </si>
  <si>
    <t>Novos clientes</t>
  </si>
  <si>
    <t>Devoluções</t>
  </si>
  <si>
    <t>Digite um trimestre (T1, T2, T3 ou T4):</t>
  </si>
  <si>
    <t>Mude o trimestre na célula amarela (ex: T4) e veja os resultados atualizarem automaticamente.</t>
  </si>
  <si>
    <t>PROCX — Busca em Qualquer Direção</t>
  </si>
  <si>
    <t>Sintaxe real: =PROCX(valor_procurado; matriz_procurada; matriz_retornada; [se_não_encontrado])</t>
  </si>
  <si>
    <t>Exemplo 1 — busca para a direita (o PROCV também faria isso)</t>
  </si>
  <si>
    <t>Preço encontrado:</t>
  </si>
  <si>
    <t>Exemplo 2 — busca para a esquerda (o PROCV NÃO consegue fazer isso)</t>
  </si>
  <si>
    <t>Digite o nome de um produto:</t>
  </si>
  <si>
    <t>Código encontrado:</t>
  </si>
  <si>
    <t>Exemplo 3 — tratando valor não encontrado</t>
  </si>
  <si>
    <t>Digite um código (tente um que não existe, ex: P099):</t>
  </si>
  <si>
    <t>P099</t>
  </si>
  <si>
    <t>Resultado:</t>
  </si>
  <si>
    <t>Exercícios</t>
  </si>
  <si>
    <t>Preencha as células amarelas com a fórmula correta. Confira na aba 'Gabarito'.</t>
  </si>
  <si>
    <t>A101</t>
  </si>
  <si>
    <t>Camiseta</t>
  </si>
  <si>
    <t>A102</t>
  </si>
  <si>
    <t>Calça Jeans</t>
  </si>
  <si>
    <t>A103</t>
  </si>
  <si>
    <t>Tênis</t>
  </si>
  <si>
    <t>A104</t>
  </si>
  <si>
    <t>Boné</t>
  </si>
  <si>
    <t>A105</t>
  </si>
  <si>
    <t>Meia</t>
  </si>
  <si>
    <t>Parte 1 — PROCV</t>
  </si>
  <si>
    <t>1) Usando PROCV, busque o preço do produto "A103":</t>
  </si>
  <si>
    <t>2) Usando PROCV, busque o estoque do produto "A101":</t>
  </si>
  <si>
    <t>Parte 2 — PROCH</t>
  </si>
  <si>
    <t>Mês</t>
  </si>
  <si>
    <t>Jan</t>
  </si>
  <si>
    <t>Fev</t>
  </si>
  <si>
    <t>Mar</t>
  </si>
  <si>
    <t>Abr</t>
  </si>
  <si>
    <t>Faturamento (R$)</t>
  </si>
  <si>
    <t>3) Usando PROCH, busque o faturamento de "Mar":</t>
  </si>
  <si>
    <t>Parte 3 — PROCX (use ÍNDICE + CORRESP, equivalente ao PROCX)</t>
  </si>
  <si>
    <t>4) Busque o nome do produto do código "A104":</t>
  </si>
  <si>
    <t>5) Busque o código do produto "Tênis" (busca para a esquerda):</t>
  </si>
  <si>
    <t>6) Busque o preço do código "A199" e exiba "Não encontrado" se não existir:</t>
  </si>
  <si>
    <t>Gabarito</t>
  </si>
  <si>
    <t>Respostas dos exercícios (compare com o que você escreveu na aba 'Exercícios')</t>
  </si>
  <si>
    <t>Pergunta</t>
  </si>
  <si>
    <t>Fórmula (resultado ao lado)</t>
  </si>
  <si>
    <t>Resultado</t>
  </si>
  <si>
    <t>1) Preço do produto A103</t>
  </si>
  <si>
    <t>Sua tela mostrará: =PROCV("A103";Exercícios!$B$5:$E$9;4;FALSO)</t>
  </si>
  <si>
    <t>2) Estoque do produto A101</t>
  </si>
  <si>
    <t>Sua tela mostrará: =PROCV("A101";Exercícios!$B$5:$E$9;3;FALSO)</t>
  </si>
  <si>
    <t>3) Faturamento de Mar</t>
  </si>
  <si>
    <t>Sua tela mostrará: =PROCH("Mar";Exercícios!$B$16:$F$17;2;FALSO)</t>
  </si>
  <si>
    <t>4) Nome do produto A104</t>
  </si>
  <si>
    <t>Equivalente com PROCX, se disponível: =PROCX("A104";B:B;C:C)</t>
  </si>
  <si>
    <t>5) Código do produto Tênis</t>
  </si>
  <si>
    <t>Equivalente com PROCX, se disponível: =PROCX("Tênis";C:C;B:B)</t>
  </si>
  <si>
    <t>6) Preço do código A199 com tratamento de erro</t>
  </si>
  <si>
    <t>Equivalente com PROCX, se disponível: =PROCX("A199";B:B;E:E;"Não encontrado")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</si>
</sst>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0" x14ac:knownFonts="1">
    <font>
      <sz val="11"/>
      <color theme="1"/>
      <name val="Calibri"/>
      <family val="2"/>
      <charset val="1"/>
    </font>
    <font>
      <b/>
      <sz val="16"/>
      <color rgb="FF2E5395"/>
      <name val="Arial"/>
      <charset val="1"/>
    </font>
    <font>
      <i/>
      <sz val="11"/>
      <color rgb="FF595959"/>
      <name val="Arial"/>
      <charset val="1"/>
    </font>
    <font>
      <b/>
      <sz val="11"/>
      <color rgb="FF2E5395"/>
      <name val="Arial"/>
      <charset val="1"/>
    </font>
    <font>
      <sz val="11"/>
      <name val="Arial"/>
      <charset val="1"/>
    </font>
    <font>
      <i/>
      <sz val="10"/>
      <color rgb="FF7F7F7F"/>
      <name val="Arial"/>
      <charset val="1"/>
    </font>
    <font>
      <b/>
      <sz val="11"/>
      <color rgb="FFFFFFFF"/>
      <name val="Arial"/>
      <charset val="1"/>
    </font>
    <font>
      <sz val="11"/>
      <color rgb="FF0000FF"/>
      <name val="Arial"/>
      <charset val="1"/>
    </font>
    <font>
      <b/>
      <sz val="11"/>
      <name val="Arial"/>
      <charset val="1"/>
    </font>
    <font>
      <sz val="10"/>
      <name val="Consola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E2EFDA"/>
        <bgColor rgb="FFF2F2F2"/>
      </patternFill>
    </fill>
    <fill>
      <patternFill patternType="solid">
        <fgColor rgb="FF2E5395"/>
        <bgColor rgb="FF595959"/>
      </patternFill>
    </fill>
    <fill>
      <patternFill patternType="solid">
        <fgColor rgb="FFF2F2F2"/>
        <bgColor rgb="FFE2EFD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0" fillId="2" borderId="1" xfId="0" applyFill="1" applyBorder="1"/>
    <xf numFmtId="0" fontId="4" fillId="0" borderId="0" xfId="0" applyFont="1" applyAlignment="1">
      <alignment wrapText="1"/>
    </xf>
    <xf numFmtId="0" fontId="0" fillId="3" borderId="1" xfId="0" applyFill="1" applyBorder="1"/>
    <xf numFmtId="0" fontId="5" fillId="0" borderId="0" xfId="0" applyFont="1" applyAlignment="1">
      <alignment vertical="top" wrapText="1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0" fontId="8" fillId="0" borderId="1" xfId="0" applyFont="1" applyBorder="1"/>
    <xf numFmtId="164" fontId="0" fillId="3" borderId="1" xfId="0" applyNumberFormat="1" applyFill="1" applyBorder="1"/>
    <xf numFmtId="0" fontId="8" fillId="0" borderId="0" xfId="0" applyFont="1"/>
    <xf numFmtId="0" fontId="8" fillId="0" borderId="1" xfId="0" applyFont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2E539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zoomScaleNormal="100" workbookViewId="0">
      <selection activeCell="B17" sqref="B17"/>
    </sheetView>
  </sheetViews>
  <sheetFormatPr defaultColWidth="8.7109375" defaultRowHeight="15" x14ac:dyDescent="0.25"/>
  <cols>
    <col min="1" max="1" width="3" customWidth="1"/>
    <col min="2" max="2" width="30" customWidth="1"/>
    <col min="3" max="3" width="70" customWidth="1"/>
  </cols>
  <sheetData>
    <row r="1" spans="1:3" ht="20.25" x14ac:dyDescent="0.3">
      <c r="A1" s="5" t="s">
        <v>0</v>
      </c>
      <c r="B1" s="5"/>
      <c r="C1" s="5"/>
    </row>
    <row r="2" spans="1:3" x14ac:dyDescent="0.25">
      <c r="A2" s="4" t="s">
        <v>1</v>
      </c>
      <c r="B2" s="4"/>
      <c r="C2" s="4"/>
    </row>
    <row r="4" spans="1:3" x14ac:dyDescent="0.25">
      <c r="B4" s="6" t="s">
        <v>2</v>
      </c>
    </row>
    <row r="5" spans="1:3" ht="28.5" x14ac:dyDescent="0.25">
      <c r="B5" s="7" t="s">
        <v>3</v>
      </c>
      <c r="C5" s="8" t="s">
        <v>4</v>
      </c>
    </row>
    <row r="6" spans="1:3" ht="28.5" x14ac:dyDescent="0.25">
      <c r="B6" s="7" t="s">
        <v>3</v>
      </c>
      <c r="C6" s="8" t="s">
        <v>5</v>
      </c>
    </row>
    <row r="7" spans="1:3" ht="28.5" x14ac:dyDescent="0.25">
      <c r="B7" s="7" t="s">
        <v>3</v>
      </c>
      <c r="C7" s="8" t="s">
        <v>6</v>
      </c>
    </row>
    <row r="8" spans="1:3" ht="28.5" x14ac:dyDescent="0.25">
      <c r="B8" s="7" t="s">
        <v>3</v>
      </c>
      <c r="C8" s="8" t="s">
        <v>7</v>
      </c>
    </row>
    <row r="9" spans="1:3" ht="28.5" x14ac:dyDescent="0.25">
      <c r="B9" s="7" t="s">
        <v>3</v>
      </c>
      <c r="C9" s="8" t="s">
        <v>8</v>
      </c>
    </row>
    <row r="11" spans="1:3" x14ac:dyDescent="0.25">
      <c r="B11" s="6" t="s">
        <v>9</v>
      </c>
    </row>
    <row r="12" spans="1:3" x14ac:dyDescent="0.25">
      <c r="B12" s="9" t="s">
        <v>10</v>
      </c>
      <c r="C12" s="10" t="s">
        <v>11</v>
      </c>
    </row>
    <row r="13" spans="1:3" ht="29.25" x14ac:dyDescent="0.25">
      <c r="B13" s="11" t="s">
        <v>10</v>
      </c>
      <c r="C13" s="10" t="s">
        <v>12</v>
      </c>
    </row>
    <row r="15" spans="1:3" x14ac:dyDescent="0.25">
      <c r="B15" s="6" t="s">
        <v>13</v>
      </c>
    </row>
    <row r="16" spans="1:3" ht="60" customHeight="1" x14ac:dyDescent="0.25">
      <c r="C16" s="12" t="s">
        <v>14</v>
      </c>
    </row>
  </sheetData>
  <mergeCells count="2">
    <mergeCell ref="A1:C1"/>
    <mergeCell ref="A2:C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zoomScaleNormal="100" workbookViewId="0">
      <selection activeCell="D16" sqref="D16"/>
    </sheetView>
  </sheetViews>
  <sheetFormatPr defaultColWidth="8.7109375" defaultRowHeight="15" x14ac:dyDescent="0.25"/>
  <cols>
    <col min="1" max="1" width="3" customWidth="1"/>
    <col min="2" max="2" width="14" customWidth="1"/>
    <col min="3" max="3" width="20" customWidth="1"/>
    <col min="4" max="4" width="16" customWidth="1"/>
    <col min="5" max="5" width="12" customWidth="1"/>
    <col min="6" max="6" width="14" customWidth="1"/>
  </cols>
  <sheetData>
    <row r="1" spans="1:6" ht="20.25" x14ac:dyDescent="0.3">
      <c r="A1" s="5" t="s">
        <v>15</v>
      </c>
      <c r="B1" s="5"/>
      <c r="C1" s="5"/>
      <c r="D1" s="5"/>
      <c r="E1" s="5"/>
    </row>
    <row r="2" spans="1:6" x14ac:dyDescent="0.25">
      <c r="A2" s="4" t="s">
        <v>16</v>
      </c>
      <c r="B2" s="4"/>
      <c r="C2" s="4"/>
      <c r="D2" s="4"/>
      <c r="E2" s="4"/>
    </row>
    <row r="4" spans="1:6" x14ac:dyDescent="0.25"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21</v>
      </c>
    </row>
    <row r="5" spans="1:6" x14ac:dyDescent="0.25">
      <c r="B5" s="14" t="s">
        <v>22</v>
      </c>
      <c r="C5" s="14" t="s">
        <v>23</v>
      </c>
      <c r="D5" s="14" t="s">
        <v>24</v>
      </c>
      <c r="E5" s="14">
        <v>120</v>
      </c>
      <c r="F5" s="15">
        <v>2.5</v>
      </c>
    </row>
    <row r="6" spans="1:6" x14ac:dyDescent="0.25">
      <c r="B6" s="14" t="s">
        <v>25</v>
      </c>
      <c r="C6" s="14" t="s">
        <v>26</v>
      </c>
      <c r="D6" s="14" t="s">
        <v>27</v>
      </c>
      <c r="E6" s="14">
        <v>8</v>
      </c>
      <c r="F6" s="15">
        <v>3200</v>
      </c>
    </row>
    <row r="7" spans="1:6" x14ac:dyDescent="0.25">
      <c r="B7" s="14" t="s">
        <v>28</v>
      </c>
      <c r="C7" s="14" t="s">
        <v>29</v>
      </c>
      <c r="D7" s="14" t="s">
        <v>24</v>
      </c>
      <c r="E7" s="14">
        <v>60</v>
      </c>
      <c r="F7" s="15">
        <v>15.9</v>
      </c>
    </row>
    <row r="8" spans="1:6" x14ac:dyDescent="0.25">
      <c r="B8" s="14" t="s">
        <v>30</v>
      </c>
      <c r="C8" s="14" t="s">
        <v>31</v>
      </c>
      <c r="D8" s="14" t="s">
        <v>27</v>
      </c>
      <c r="E8" s="14">
        <v>45</v>
      </c>
      <c r="F8" s="15">
        <v>39.9</v>
      </c>
    </row>
    <row r="9" spans="1:6" x14ac:dyDescent="0.25">
      <c r="B9" s="14" t="s">
        <v>32</v>
      </c>
      <c r="C9" s="14" t="s">
        <v>33</v>
      </c>
      <c r="D9" s="14" t="s">
        <v>27</v>
      </c>
      <c r="E9" s="14">
        <v>12</v>
      </c>
      <c r="F9" s="15">
        <v>89.9</v>
      </c>
    </row>
    <row r="10" spans="1:6" x14ac:dyDescent="0.25">
      <c r="B10" s="14" t="s">
        <v>34</v>
      </c>
      <c r="C10" s="14" t="s">
        <v>35</v>
      </c>
      <c r="D10" s="14" t="s">
        <v>24</v>
      </c>
      <c r="E10" s="14">
        <v>30</v>
      </c>
      <c r="F10" s="15">
        <v>24.9</v>
      </c>
    </row>
    <row r="12" spans="1:6" x14ac:dyDescent="0.25">
      <c r="B12" s="6" t="s">
        <v>36</v>
      </c>
    </row>
    <row r="13" spans="1:6" x14ac:dyDescent="0.25">
      <c r="B13" s="7" t="s">
        <v>37</v>
      </c>
      <c r="D13" s="9" t="s">
        <v>25</v>
      </c>
    </row>
    <row r="14" spans="1:6" x14ac:dyDescent="0.25">
      <c r="B14" s="7" t="s">
        <v>18</v>
      </c>
      <c r="D14" s="16" t="str">
        <f>VLOOKUP($D$13,$B$5:$F$10,2,FALSE())</f>
        <v>Notebook</v>
      </c>
    </row>
    <row r="15" spans="1:6" x14ac:dyDescent="0.25">
      <c r="B15" s="7" t="s">
        <v>19</v>
      </c>
      <c r="D15" s="16" t="str">
        <f>VLOOKUP($D$13,$B$5:$F$10,3,FALSE())</f>
        <v>Eletrônicos</v>
      </c>
    </row>
    <row r="16" spans="1:6" x14ac:dyDescent="0.25">
      <c r="B16" s="7" t="s">
        <v>20</v>
      </c>
      <c r="D16" s="16">
        <f>VLOOKUP($D$13,$B$5:$F$10,4,FALSE())</f>
        <v>8</v>
      </c>
    </row>
    <row r="17" spans="2:6" x14ac:dyDescent="0.25">
      <c r="B17" s="7" t="s">
        <v>21</v>
      </c>
      <c r="D17" s="17">
        <f>VLOOKUP($D$13,$B$5:$F$10,5,FALSE())</f>
        <v>3200</v>
      </c>
    </row>
    <row r="19" spans="2:6" ht="23.85" customHeight="1" x14ac:dyDescent="0.25">
      <c r="B19" s="3" t="s">
        <v>38</v>
      </c>
      <c r="C19" s="3"/>
      <c r="D19" s="3"/>
      <c r="E19" s="3"/>
      <c r="F19" s="3"/>
    </row>
  </sheetData>
  <mergeCells count="3">
    <mergeCell ref="A1:E1"/>
    <mergeCell ref="A2:E2"/>
    <mergeCell ref="B19:F19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zoomScaleNormal="100" workbookViewId="0">
      <selection activeCell="D11" sqref="D11"/>
    </sheetView>
  </sheetViews>
  <sheetFormatPr defaultColWidth="8.7109375" defaultRowHeight="15" x14ac:dyDescent="0.25"/>
  <cols>
    <col min="1" max="1" width="3" customWidth="1"/>
    <col min="2" max="2" width="16" customWidth="1"/>
    <col min="3" max="6" width="12" customWidth="1"/>
  </cols>
  <sheetData>
    <row r="1" spans="1:6" ht="20.25" x14ac:dyDescent="0.3">
      <c r="A1" s="5" t="s">
        <v>39</v>
      </c>
      <c r="B1" s="5"/>
      <c r="C1" s="5"/>
      <c r="D1" s="5"/>
      <c r="E1" s="5"/>
    </row>
    <row r="2" spans="1:6" x14ac:dyDescent="0.25">
      <c r="A2" s="4" t="s">
        <v>40</v>
      </c>
      <c r="B2" s="4"/>
      <c r="C2" s="4"/>
      <c r="D2" s="4"/>
      <c r="E2" s="4"/>
    </row>
    <row r="4" spans="1:6" x14ac:dyDescent="0.25">
      <c r="B4" s="13" t="s">
        <v>41</v>
      </c>
      <c r="C4" s="13" t="s">
        <v>42</v>
      </c>
      <c r="D4" s="13" t="s">
        <v>43</v>
      </c>
      <c r="E4" s="13" t="s">
        <v>44</v>
      </c>
      <c r="F4" s="13" t="s">
        <v>45</v>
      </c>
    </row>
    <row r="5" spans="1:6" x14ac:dyDescent="0.25">
      <c r="B5" s="18" t="s">
        <v>46</v>
      </c>
      <c r="C5" s="14">
        <v>12000</v>
      </c>
      <c r="D5" s="14">
        <v>15500</v>
      </c>
      <c r="E5" s="14">
        <v>9800</v>
      </c>
      <c r="F5" s="14">
        <v>18200</v>
      </c>
    </row>
    <row r="6" spans="1:6" x14ac:dyDescent="0.25">
      <c r="B6" s="18" t="s">
        <v>47</v>
      </c>
      <c r="C6" s="14">
        <v>45</v>
      </c>
      <c r="D6" s="14">
        <v>60</v>
      </c>
      <c r="E6" s="14">
        <v>38</v>
      </c>
      <c r="F6" s="14">
        <v>72</v>
      </c>
    </row>
    <row r="7" spans="1:6" x14ac:dyDescent="0.25">
      <c r="B7" s="18" t="s">
        <v>48</v>
      </c>
      <c r="C7" s="14">
        <v>3</v>
      </c>
      <c r="D7" s="14">
        <v>5</v>
      </c>
      <c r="E7" s="14">
        <v>2</v>
      </c>
      <c r="F7" s="14">
        <v>4</v>
      </c>
    </row>
    <row r="9" spans="1:6" x14ac:dyDescent="0.25">
      <c r="B9" s="6" t="s">
        <v>36</v>
      </c>
    </row>
    <row r="10" spans="1:6" x14ac:dyDescent="0.25">
      <c r="B10" s="7" t="s">
        <v>49</v>
      </c>
      <c r="D10" s="9" t="s">
        <v>43</v>
      </c>
    </row>
    <row r="11" spans="1:6" x14ac:dyDescent="0.25">
      <c r="B11" s="7" t="s">
        <v>46</v>
      </c>
      <c r="D11" s="16">
        <f>HLOOKUP($D$10,$B$4:$F$7,2,FALSE())</f>
        <v>15500</v>
      </c>
    </row>
    <row r="12" spans="1:6" x14ac:dyDescent="0.25">
      <c r="B12" s="7" t="s">
        <v>47</v>
      </c>
      <c r="D12" s="16">
        <f>HLOOKUP($D$10,$B$4:$F$7,3,FALSE())</f>
        <v>60</v>
      </c>
    </row>
    <row r="13" spans="1:6" x14ac:dyDescent="0.25">
      <c r="B13" s="7" t="s">
        <v>48</v>
      </c>
      <c r="D13" s="16">
        <f>HLOOKUP($D$10,$B$4:$F$7,4,FALSE())</f>
        <v>5</v>
      </c>
    </row>
    <row r="15" spans="1:6" ht="23.85" customHeight="1" x14ac:dyDescent="0.25">
      <c r="B15" s="3" t="s">
        <v>50</v>
      </c>
      <c r="C15" s="3"/>
      <c r="D15" s="3"/>
      <c r="E15" s="3"/>
      <c r="F15" s="3"/>
    </row>
  </sheetData>
  <mergeCells count="3">
    <mergeCell ref="A1:E1"/>
    <mergeCell ref="A2:E2"/>
    <mergeCell ref="B15:F15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zoomScaleNormal="100" workbookViewId="0">
      <selection activeCell="F17" sqref="F17"/>
    </sheetView>
  </sheetViews>
  <sheetFormatPr defaultColWidth="8.7109375" defaultRowHeight="15" x14ac:dyDescent="0.25"/>
  <cols>
    <col min="1" max="1" width="3" customWidth="1"/>
    <col min="2" max="2" width="14" customWidth="1"/>
    <col min="3" max="3" width="20" customWidth="1"/>
    <col min="4" max="4" width="21.85546875" bestFit="1" customWidth="1"/>
    <col min="5" max="5" width="12" customWidth="1"/>
    <col min="6" max="6" width="14" customWidth="1"/>
  </cols>
  <sheetData>
    <row r="1" spans="1:6" ht="20.25" x14ac:dyDescent="0.3">
      <c r="A1" s="5" t="s">
        <v>51</v>
      </c>
      <c r="B1" s="5"/>
      <c r="C1" s="5"/>
      <c r="D1" s="5"/>
      <c r="E1" s="5"/>
    </row>
    <row r="2" spans="1:6" x14ac:dyDescent="0.25">
      <c r="A2" s="4" t="s">
        <v>52</v>
      </c>
      <c r="B2" s="4"/>
      <c r="C2" s="4"/>
      <c r="D2" s="4"/>
      <c r="E2" s="4"/>
    </row>
    <row r="4" spans="1:6" x14ac:dyDescent="0.25"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21</v>
      </c>
    </row>
    <row r="5" spans="1:6" x14ac:dyDescent="0.25">
      <c r="B5" s="14" t="s">
        <v>22</v>
      </c>
      <c r="C5" s="14" t="s">
        <v>23</v>
      </c>
      <c r="D5" s="14" t="s">
        <v>24</v>
      </c>
      <c r="E5" s="14">
        <v>120</v>
      </c>
      <c r="F5" s="15">
        <v>2.5</v>
      </c>
    </row>
    <row r="6" spans="1:6" x14ac:dyDescent="0.25">
      <c r="B6" s="14" t="s">
        <v>25</v>
      </c>
      <c r="C6" s="14" t="s">
        <v>26</v>
      </c>
      <c r="D6" s="14" t="s">
        <v>27</v>
      </c>
      <c r="E6" s="14">
        <v>8</v>
      </c>
      <c r="F6" s="15">
        <v>3200</v>
      </c>
    </row>
    <row r="7" spans="1:6" x14ac:dyDescent="0.25">
      <c r="B7" s="14" t="s">
        <v>28</v>
      </c>
      <c r="C7" s="14" t="s">
        <v>29</v>
      </c>
      <c r="D7" s="14" t="s">
        <v>24</v>
      </c>
      <c r="E7" s="14">
        <v>60</v>
      </c>
      <c r="F7" s="15">
        <v>15.9</v>
      </c>
    </row>
    <row r="8" spans="1:6" x14ac:dyDescent="0.25">
      <c r="B8" s="14" t="s">
        <v>30</v>
      </c>
      <c r="C8" s="14" t="s">
        <v>31</v>
      </c>
      <c r="D8" s="14" t="s">
        <v>27</v>
      </c>
      <c r="E8" s="14">
        <v>45</v>
      </c>
      <c r="F8" s="15">
        <v>39.9</v>
      </c>
    </row>
    <row r="9" spans="1:6" x14ac:dyDescent="0.25">
      <c r="B9" s="14" t="s">
        <v>32</v>
      </c>
      <c r="C9" s="14" t="s">
        <v>33</v>
      </c>
      <c r="D9" s="14" t="s">
        <v>27</v>
      </c>
      <c r="E9" s="14">
        <v>12</v>
      </c>
      <c r="F9" s="15">
        <v>89.9</v>
      </c>
    </row>
    <row r="10" spans="1:6" x14ac:dyDescent="0.25">
      <c r="B10" s="14" t="s">
        <v>34</v>
      </c>
      <c r="C10" s="14" t="s">
        <v>35</v>
      </c>
      <c r="D10" s="14" t="s">
        <v>24</v>
      </c>
      <c r="E10" s="14">
        <v>30</v>
      </c>
      <c r="F10" s="15">
        <v>24.9</v>
      </c>
    </row>
    <row r="12" spans="1:6" x14ac:dyDescent="0.25">
      <c r="B12" s="6" t="s">
        <v>53</v>
      </c>
    </row>
    <row r="13" spans="1:6" x14ac:dyDescent="0.25">
      <c r="B13" s="7" t="s">
        <v>37</v>
      </c>
      <c r="D13" s="9" t="s">
        <v>32</v>
      </c>
    </row>
    <row r="14" spans="1:6" x14ac:dyDescent="0.25">
      <c r="B14" s="7" t="s">
        <v>54</v>
      </c>
      <c r="D14" s="19">
        <f>_xlfn.XLOOKUP(D13,B5:B10,F5:F10)</f>
        <v>89.9</v>
      </c>
    </row>
    <row r="15" spans="1:6" ht="42" customHeight="1" x14ac:dyDescent="0.25">
      <c r="B15" s="3"/>
      <c r="C15" s="3"/>
      <c r="D15" s="3"/>
      <c r="E15" s="3"/>
      <c r="F15" s="3"/>
    </row>
    <row r="17" spans="2:6" x14ac:dyDescent="0.25">
      <c r="B17" s="6" t="s">
        <v>55</v>
      </c>
    </row>
    <row r="18" spans="2:6" x14ac:dyDescent="0.25">
      <c r="B18" s="7" t="s">
        <v>56</v>
      </c>
      <c r="D18" s="9" t="s">
        <v>33</v>
      </c>
    </row>
    <row r="19" spans="2:6" x14ac:dyDescent="0.25">
      <c r="B19" s="7" t="s">
        <v>57</v>
      </c>
      <c r="D19" s="11" t="str">
        <f>_xlfn.XLOOKUP(D18,C5:C10,B5:B10)</f>
        <v>P005</v>
      </c>
    </row>
    <row r="20" spans="2:6" ht="23.85" customHeight="1" x14ac:dyDescent="0.25">
      <c r="B20" s="3"/>
      <c r="C20" s="3"/>
      <c r="D20" s="3"/>
      <c r="E20" s="3"/>
      <c r="F20" s="3"/>
    </row>
    <row r="22" spans="2:6" x14ac:dyDescent="0.25">
      <c r="B22" s="6" t="s">
        <v>58</v>
      </c>
    </row>
    <row r="23" spans="2:6" x14ac:dyDescent="0.25">
      <c r="B23" s="2" t="s">
        <v>59</v>
      </c>
      <c r="C23" s="2"/>
      <c r="D23" s="9" t="s">
        <v>60</v>
      </c>
    </row>
    <row r="24" spans="2:6" x14ac:dyDescent="0.25">
      <c r="B24" s="7" t="s">
        <v>61</v>
      </c>
      <c r="D24" s="11" t="str">
        <f>_xlfn.XLOOKUP(D23,B5:B10,E5:E10,"Código não encontrado")</f>
        <v>Código não encontrado</v>
      </c>
    </row>
    <row r="25" spans="2:6" ht="23.85" customHeight="1" x14ac:dyDescent="0.25">
      <c r="B25" s="3"/>
      <c r="C25" s="3"/>
      <c r="D25" s="3"/>
      <c r="E25" s="3"/>
      <c r="F25" s="3"/>
    </row>
  </sheetData>
  <mergeCells count="6">
    <mergeCell ref="B25:F25"/>
    <mergeCell ref="A1:E1"/>
    <mergeCell ref="A2:E2"/>
    <mergeCell ref="B15:F15"/>
    <mergeCell ref="B20:F20"/>
    <mergeCell ref="B23:C23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abSelected="1" zoomScaleNormal="100" workbookViewId="0">
      <selection activeCell="G13" sqref="G13"/>
    </sheetView>
  </sheetViews>
  <sheetFormatPr defaultColWidth="8.7109375" defaultRowHeight="15" x14ac:dyDescent="0.25"/>
  <cols>
    <col min="1" max="1" width="3" customWidth="1"/>
    <col min="2" max="2" width="14" customWidth="1"/>
    <col min="3" max="3" width="56.5703125" customWidth="1"/>
    <col min="4" max="4" width="16" customWidth="1"/>
    <col min="5" max="5" width="12" customWidth="1"/>
    <col min="6" max="6" width="14" customWidth="1"/>
  </cols>
  <sheetData>
    <row r="1" spans="1:6" ht="20.25" x14ac:dyDescent="0.3">
      <c r="A1" s="5" t="s">
        <v>62</v>
      </c>
      <c r="B1" s="5"/>
      <c r="C1" s="5"/>
      <c r="D1" s="5"/>
      <c r="E1" s="5"/>
    </row>
    <row r="2" spans="1:6" x14ac:dyDescent="0.25">
      <c r="A2" s="4" t="s">
        <v>63</v>
      </c>
      <c r="B2" s="4"/>
      <c r="C2" s="4"/>
      <c r="D2" s="4"/>
      <c r="E2" s="4"/>
    </row>
    <row r="4" spans="1:6" x14ac:dyDescent="0.25">
      <c r="B4" s="13" t="s">
        <v>17</v>
      </c>
      <c r="C4" s="13" t="s">
        <v>18</v>
      </c>
      <c r="D4" s="13" t="s">
        <v>20</v>
      </c>
      <c r="E4" s="13" t="s">
        <v>21</v>
      </c>
    </row>
    <row r="5" spans="1:6" x14ac:dyDescent="0.25">
      <c r="B5" s="14" t="s">
        <v>64</v>
      </c>
      <c r="C5" s="14" t="s">
        <v>65</v>
      </c>
      <c r="D5" s="14">
        <v>80</v>
      </c>
      <c r="E5" s="15">
        <v>49.9</v>
      </c>
    </row>
    <row r="6" spans="1:6" x14ac:dyDescent="0.25">
      <c r="B6" s="14" t="s">
        <v>66</v>
      </c>
      <c r="C6" s="14" t="s">
        <v>67</v>
      </c>
      <c r="D6" s="14">
        <v>35</v>
      </c>
      <c r="E6" s="15">
        <v>129.9</v>
      </c>
    </row>
    <row r="7" spans="1:6" x14ac:dyDescent="0.25">
      <c r="B7" s="14" t="s">
        <v>68</v>
      </c>
      <c r="C7" s="14" t="s">
        <v>69</v>
      </c>
      <c r="D7" s="14">
        <v>20</v>
      </c>
      <c r="E7" s="15">
        <v>199.9</v>
      </c>
    </row>
    <row r="8" spans="1:6" x14ac:dyDescent="0.25">
      <c r="B8" s="14" t="s">
        <v>70</v>
      </c>
      <c r="C8" s="14" t="s">
        <v>71</v>
      </c>
      <c r="D8" s="14">
        <v>60</v>
      </c>
      <c r="E8" s="15">
        <v>39.9</v>
      </c>
    </row>
    <row r="9" spans="1:6" x14ac:dyDescent="0.25">
      <c r="B9" s="14" t="s">
        <v>72</v>
      </c>
      <c r="C9" s="14" t="s">
        <v>73</v>
      </c>
      <c r="D9" s="14">
        <v>150</v>
      </c>
      <c r="E9" s="15">
        <v>12.9</v>
      </c>
    </row>
    <row r="11" spans="1:6" x14ac:dyDescent="0.25">
      <c r="B11" s="6" t="s">
        <v>74</v>
      </c>
    </row>
    <row r="12" spans="1:6" x14ac:dyDescent="0.25">
      <c r="B12" s="2" t="s">
        <v>75</v>
      </c>
      <c r="C12" s="2"/>
      <c r="D12" s="9"/>
    </row>
    <row r="13" spans="1:6" x14ac:dyDescent="0.25">
      <c r="B13" s="2" t="s">
        <v>76</v>
      </c>
      <c r="C13" s="2"/>
      <c r="D13" s="9"/>
    </row>
    <row r="15" spans="1:6" x14ac:dyDescent="0.25">
      <c r="B15" s="6" t="s">
        <v>77</v>
      </c>
    </row>
    <row r="16" spans="1:6" x14ac:dyDescent="0.25">
      <c r="B16" s="13" t="s">
        <v>78</v>
      </c>
      <c r="C16" s="13" t="s">
        <v>79</v>
      </c>
      <c r="D16" s="13" t="s">
        <v>80</v>
      </c>
      <c r="E16" s="13" t="s">
        <v>81</v>
      </c>
      <c r="F16" s="13" t="s">
        <v>82</v>
      </c>
    </row>
    <row r="17" spans="2:6" x14ac:dyDescent="0.25">
      <c r="B17" s="20" t="s">
        <v>83</v>
      </c>
      <c r="C17" s="14">
        <v>22000</v>
      </c>
      <c r="D17" s="14">
        <v>25500</v>
      </c>
      <c r="E17" s="14">
        <v>19800</v>
      </c>
      <c r="F17" s="14">
        <v>27200</v>
      </c>
    </row>
    <row r="19" spans="2:6" x14ac:dyDescent="0.25">
      <c r="B19" s="2" t="s">
        <v>84</v>
      </c>
      <c r="C19" s="2"/>
      <c r="D19" s="9"/>
    </row>
    <row r="21" spans="2:6" x14ac:dyDescent="0.25">
      <c r="B21" s="6" t="s">
        <v>85</v>
      </c>
    </row>
    <row r="22" spans="2:6" x14ac:dyDescent="0.25">
      <c r="B22" s="24" t="s">
        <v>86</v>
      </c>
      <c r="C22" s="24"/>
      <c r="D22" s="9"/>
    </row>
    <row r="23" spans="2:6" x14ac:dyDescent="0.25">
      <c r="B23" s="24" t="s">
        <v>87</v>
      </c>
      <c r="C23" s="24"/>
      <c r="D23" s="9"/>
    </row>
    <row r="24" spans="2:6" ht="31.5" customHeight="1" x14ac:dyDescent="0.25">
      <c r="B24" s="24" t="s">
        <v>88</v>
      </c>
      <c r="C24" s="24"/>
      <c r="D24" s="9"/>
    </row>
  </sheetData>
  <mergeCells count="8">
    <mergeCell ref="B22:C22"/>
    <mergeCell ref="B23:C23"/>
    <mergeCell ref="B24:C24"/>
    <mergeCell ref="A1:E1"/>
    <mergeCell ref="A2:E2"/>
    <mergeCell ref="B12:C12"/>
    <mergeCell ref="B13:C13"/>
    <mergeCell ref="B19:C19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zoomScaleNormal="100" workbookViewId="0">
      <selection activeCell="C16" sqref="C16:D16"/>
    </sheetView>
  </sheetViews>
  <sheetFormatPr defaultColWidth="8.7109375" defaultRowHeight="15" x14ac:dyDescent="0.25"/>
  <cols>
    <col min="1" max="1" width="3" customWidth="1"/>
    <col min="2" max="2" width="45" customWidth="1"/>
    <col min="3" max="3" width="40" customWidth="1"/>
    <col min="4" max="4" width="14" customWidth="1"/>
  </cols>
  <sheetData>
    <row r="1" spans="1:4" ht="20.25" x14ac:dyDescent="0.3">
      <c r="A1" s="5" t="s">
        <v>89</v>
      </c>
      <c r="B1" s="5"/>
      <c r="C1" s="5"/>
      <c r="D1" s="5"/>
    </row>
    <row r="2" spans="1:4" x14ac:dyDescent="0.25">
      <c r="A2" s="4" t="s">
        <v>90</v>
      </c>
      <c r="B2" s="4"/>
      <c r="C2" s="4"/>
      <c r="D2" s="4"/>
    </row>
    <row r="4" spans="1:4" x14ac:dyDescent="0.25">
      <c r="B4" s="13" t="s">
        <v>91</v>
      </c>
      <c r="C4" s="13" t="s">
        <v>92</v>
      </c>
      <c r="D4" s="13" t="s">
        <v>93</v>
      </c>
    </row>
    <row r="5" spans="1:4" ht="30" customHeight="1" x14ac:dyDescent="0.25">
      <c r="B5" s="21" t="s">
        <v>94</v>
      </c>
      <c r="C5" s="22">
        <f>VLOOKUP("A103",Exercícios!$B$5:$E$9,4,FALSE())</f>
        <v>199.9</v>
      </c>
      <c r="D5" s="23"/>
    </row>
    <row r="6" spans="1:4" ht="27.75" customHeight="1" x14ac:dyDescent="0.25">
      <c r="C6" s="1" t="s">
        <v>95</v>
      </c>
      <c r="D6" s="1"/>
    </row>
    <row r="7" spans="1:4" ht="30" customHeight="1" x14ac:dyDescent="0.25">
      <c r="B7" s="21" t="s">
        <v>96</v>
      </c>
      <c r="C7" s="22">
        <f>VLOOKUP("A101",Exercícios!$B$5:$E$9,3,FALSE())</f>
        <v>80</v>
      </c>
      <c r="D7" s="23"/>
    </row>
    <row r="8" spans="1:4" ht="27.75" customHeight="1" x14ac:dyDescent="0.25">
      <c r="C8" s="1" t="s">
        <v>97</v>
      </c>
      <c r="D8" s="1"/>
    </row>
    <row r="9" spans="1:4" ht="30" customHeight="1" x14ac:dyDescent="0.25">
      <c r="B9" s="21" t="s">
        <v>98</v>
      </c>
      <c r="C9" s="22">
        <f>HLOOKUP("Mar",Exercícios!$B$16:$F$17,2,FALSE())</f>
        <v>19800</v>
      </c>
      <c r="D9" s="23"/>
    </row>
    <row r="10" spans="1:4" ht="27.75" customHeight="1" x14ac:dyDescent="0.25">
      <c r="C10" s="1" t="s">
        <v>99</v>
      </c>
      <c r="D10" s="1"/>
    </row>
    <row r="11" spans="1:4" ht="30" customHeight="1" x14ac:dyDescent="0.25">
      <c r="B11" s="21" t="s">
        <v>100</v>
      </c>
      <c r="C11" s="22" t="str">
        <f>INDEX(Exercícios!$C$5:$C$9,MATCH("A104",Exercícios!$B$5:$B$9,0))</f>
        <v>Boné</v>
      </c>
      <c r="D11" s="23"/>
    </row>
    <row r="12" spans="1:4" ht="27.75" customHeight="1" x14ac:dyDescent="0.25">
      <c r="C12" s="1" t="s">
        <v>101</v>
      </c>
      <c r="D12" s="1"/>
    </row>
    <row r="13" spans="1:4" ht="30" customHeight="1" x14ac:dyDescent="0.25">
      <c r="B13" s="21" t="s">
        <v>102</v>
      </c>
      <c r="C13" s="22" t="str">
        <f>INDEX(Exercícios!$B$5:$B$9,MATCH("Tênis",Exercícios!$C$5:$C$9,0))</f>
        <v>A103</v>
      </c>
      <c r="D13" s="23"/>
    </row>
    <row r="14" spans="1:4" ht="27.75" customHeight="1" x14ac:dyDescent="0.25">
      <c r="C14" s="1" t="s">
        <v>103</v>
      </c>
      <c r="D14" s="1"/>
    </row>
    <row r="15" spans="1:4" ht="30" customHeight="1" x14ac:dyDescent="0.25">
      <c r="B15" s="21" t="s">
        <v>104</v>
      </c>
      <c r="C15" s="22" t="str">
        <f>IFERROR(INDEX(Exercícios!$E$5:$E$9,MATCH("A199",Exercícios!$B$5:$B$9,0)),"Não encontrado")</f>
        <v>Não encontrado</v>
      </c>
      <c r="D15" s="23"/>
    </row>
    <row r="16" spans="1:4" ht="27.75" customHeight="1" x14ac:dyDescent="0.25">
      <c r="C16" s="1" t="s">
        <v>105</v>
      </c>
      <c r="D16" s="1"/>
    </row>
  </sheetData>
  <mergeCells count="8">
    <mergeCell ref="C12:D12"/>
    <mergeCell ref="C14:D14"/>
    <mergeCell ref="C16:D16"/>
    <mergeCell ref="A1:D1"/>
    <mergeCell ref="A2:D2"/>
    <mergeCell ref="C6:D6"/>
    <mergeCell ref="C8:D8"/>
    <mergeCell ref="C10:D1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</vt:lpstr>
      <vt:lpstr>PROCV</vt:lpstr>
      <vt:lpstr>PROCH</vt:lpstr>
      <vt:lpstr>PROCX</vt:lpstr>
      <vt:lpstr>Exercícios</vt:lpstr>
      <vt:lpstr>Gabarito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Victor Melim Lauro</cp:lastModifiedBy>
  <cp:revision>0</cp:revision>
  <dcterms:created xsi:type="dcterms:W3CDTF">2026-08-09T18:36:56Z</dcterms:created>
  <dcterms:modified xsi:type="dcterms:W3CDTF">2026-08-09T18:45:51Z</dcterms:modified>
  <dc:language>en-US</dc:language>
</cp:coreProperties>
</file>